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104" windowHeight="7356" activeTab="1"/>
  </bookViews>
  <sheets>
    <sheet name="博士" sheetId="1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N26" i="1"/>
  <c r="M26"/>
  <c r="K26"/>
  <c r="M24"/>
  <c r="K24"/>
  <c r="N22"/>
  <c r="K22"/>
  <c r="M19"/>
  <c r="K19"/>
  <c r="M11"/>
  <c r="K11"/>
  <c r="N15"/>
  <c r="K15"/>
  <c r="K8"/>
  <c r="M7"/>
  <c r="K7"/>
  <c r="N7" s="1"/>
  <c r="N19" l="1"/>
  <c r="N11"/>
  <c r="N8"/>
  <c r="N24"/>
</calcChain>
</file>

<file path=xl/sharedStrings.xml><?xml version="1.0" encoding="utf-8"?>
<sst xmlns="http://schemas.openxmlformats.org/spreadsheetml/2006/main" count="117" uniqueCount="75">
  <si>
    <t>培养单位名称（公章）：商学院</t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</si>
  <si>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</si>
  <si>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姓名</t>
    </r>
  </si>
  <si>
    <r>
      <rPr>
        <sz val="10"/>
        <color theme="1"/>
        <rFont val="黑体"/>
        <charset val="134"/>
      </rPr>
      <t>专业</t>
    </r>
  </si>
  <si>
    <r>
      <rPr>
        <sz val="10"/>
        <color theme="1"/>
        <rFont val="黑体"/>
        <charset val="134"/>
      </rPr>
      <t>成果情况</t>
    </r>
  </si>
  <si>
    <r>
      <rPr>
        <sz val="10"/>
        <color theme="1"/>
        <rFont val="黑体"/>
        <charset val="134"/>
      </rPr>
      <t>文章名称</t>
    </r>
  </si>
  <si>
    <r>
      <rPr>
        <sz val="10"/>
        <color theme="1"/>
        <rFont val="黑体"/>
        <charset val="134"/>
      </rPr>
      <t>作者顺序</t>
    </r>
  </si>
  <si>
    <r>
      <rPr>
        <sz val="10"/>
        <color theme="1"/>
        <rFont val="黑体"/>
        <charset val="134"/>
      </rPr>
      <t>出版时间</t>
    </r>
  </si>
  <si>
    <r>
      <rPr>
        <sz val="10"/>
        <color theme="1"/>
        <rFont val="黑体"/>
        <charset val="134"/>
      </rPr>
      <t>刊物名称</t>
    </r>
  </si>
  <si>
    <t>刊物  等级</t>
  </si>
  <si>
    <r>
      <rPr>
        <sz val="10"/>
        <color theme="1"/>
        <rFont val="黑体"/>
        <charset val="134"/>
      </rPr>
      <t>记分</t>
    </r>
  </si>
  <si>
    <r>
      <rPr>
        <sz val="10"/>
        <color theme="1"/>
        <rFont val="黑体"/>
        <charset val="134"/>
      </rPr>
      <t>成果分</t>
    </r>
  </si>
  <si>
    <t>成果标准分值</t>
  </si>
  <si>
    <r>
      <rPr>
        <sz val="10"/>
        <color theme="1"/>
        <rFont val="黑体"/>
        <charset val="134"/>
      </rPr>
      <t>德育分</t>
    </r>
  </si>
  <si>
    <t>德育标准分值</t>
  </si>
  <si>
    <r>
      <rPr>
        <sz val="10"/>
        <color theme="1"/>
        <rFont val="黑体"/>
        <charset val="134"/>
      </rPr>
      <t>总分</t>
    </r>
  </si>
  <si>
    <t>董恺强</t>
  </si>
  <si>
    <r>
      <rPr>
        <sz val="10"/>
        <color theme="1"/>
        <rFont val="宋体"/>
        <charset val="134"/>
      </rPr>
      <t>数量经济学</t>
    </r>
  </si>
  <si>
    <t>Market demand dynamic induced mechanism in China’s steel industry</t>
  </si>
  <si>
    <r>
      <rPr>
        <sz val="10"/>
        <color theme="1"/>
        <rFont val="宋体"/>
        <charset val="134"/>
      </rPr>
      <t>除导师外第一作者</t>
    </r>
  </si>
  <si>
    <t>Resources Policy</t>
  </si>
  <si>
    <t>A</t>
  </si>
  <si>
    <t>吴安兵</t>
  </si>
  <si>
    <r>
      <rPr>
        <sz val="10"/>
        <color theme="1"/>
        <rFont val="宋体"/>
        <charset val="134"/>
      </rPr>
      <t>开放经济条件下时变参数泰勒规则在我国货币政策中的适用性研究</t>
    </r>
  </si>
  <si>
    <r>
      <rPr>
        <sz val="10"/>
        <color theme="1"/>
        <rFont val="宋体"/>
        <charset val="134"/>
      </rPr>
      <t>世界经济研究</t>
    </r>
  </si>
  <si>
    <t>C</t>
  </si>
  <si>
    <r>
      <rPr>
        <sz val="10"/>
        <color theme="1"/>
        <rFont val="宋体"/>
        <charset val="134"/>
      </rPr>
      <t>金融状况视角下货币政策的区域非对称效应研究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</t>
    </r>
    <r>
      <rPr>
        <sz val="10"/>
        <color theme="1"/>
        <rFont val="Times New Roman"/>
        <family val="1"/>
      </rPr>
      <t>G20</t>
    </r>
    <r>
      <rPr>
        <sz val="10"/>
        <color theme="1"/>
        <rFont val="宋体"/>
        <charset val="134"/>
      </rPr>
      <t>国家的</t>
    </r>
    <r>
      <rPr>
        <sz val="10"/>
        <color theme="1"/>
        <rFont val="Times New Roman"/>
        <family val="1"/>
      </rPr>
      <t>PSTR</t>
    </r>
    <r>
      <rPr>
        <sz val="10"/>
        <color theme="1"/>
        <rFont val="宋体"/>
        <charset val="134"/>
      </rPr>
      <t>模型分析</t>
    </r>
  </si>
  <si>
    <r>
      <rPr>
        <sz val="10"/>
        <color theme="1"/>
        <rFont val="宋体"/>
        <charset val="134"/>
      </rPr>
      <t>国际金融研究</t>
    </r>
  </si>
  <si>
    <r>
      <rPr>
        <sz val="10"/>
        <color theme="1"/>
        <rFont val="宋体"/>
        <charset val="134"/>
      </rPr>
      <t>中国金融市场波动的周期性特征及其宏观经济效应研究</t>
    </r>
  </si>
  <si>
    <r>
      <rPr>
        <sz val="10"/>
        <color theme="1"/>
        <rFont val="宋体"/>
        <charset val="134"/>
      </rPr>
      <t>西安交通大学学报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社会科学版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</si>
  <si>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赵敏慧</t>
    </r>
  </si>
  <si>
    <r>
      <rPr>
        <sz val="10"/>
        <color theme="1"/>
        <rFont val="宋体"/>
        <charset val="134"/>
      </rPr>
      <t>企业管理</t>
    </r>
  </si>
  <si>
    <r>
      <rPr>
        <sz val="10"/>
        <color theme="1"/>
        <rFont val="宋体"/>
        <charset val="134"/>
      </rPr>
      <t>创业学习、创业能力与创业成功间关系研究回顾与展望</t>
    </r>
  </si>
  <si>
    <r>
      <rPr>
        <sz val="10"/>
        <color theme="1"/>
        <rFont val="宋体"/>
        <charset val="134"/>
      </rPr>
      <t>经济管理</t>
    </r>
  </si>
  <si>
    <r>
      <rPr>
        <sz val="10"/>
        <color theme="1"/>
        <rFont val="宋体"/>
        <charset val="134"/>
      </rPr>
      <t>创业学习、创业能力与创业成功间的关系研究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经典模型及相关研究回顾与展望</t>
    </r>
  </si>
  <si>
    <r>
      <rPr>
        <sz val="10"/>
        <color theme="1"/>
        <rFont val="宋体"/>
        <charset val="134"/>
      </rPr>
      <t>外国经济与管理</t>
    </r>
  </si>
  <si>
    <r>
      <rPr>
        <sz val="10"/>
        <color theme="1"/>
        <rFont val="宋体"/>
        <charset val="134"/>
      </rPr>
      <t>华东经济管理</t>
    </r>
  </si>
  <si>
    <t>D</t>
  </si>
  <si>
    <r>
      <rPr>
        <sz val="10"/>
        <color theme="1"/>
        <rFont val="宋体"/>
        <charset val="134"/>
      </rPr>
      <t>创新与创业理论研究回顾与展望</t>
    </r>
  </si>
  <si>
    <r>
      <rPr>
        <sz val="10"/>
        <color theme="1"/>
        <rFont val="宋体"/>
        <charset val="134"/>
      </rPr>
      <t>创新与创业管理</t>
    </r>
  </si>
  <si>
    <r>
      <rPr>
        <sz val="10"/>
        <color theme="1"/>
        <rFont val="Times New Roman"/>
        <family val="1"/>
      </rPr>
      <t>D(CSSCI</t>
    </r>
    <r>
      <rPr>
        <sz val="10"/>
        <color theme="1"/>
        <rFont val="宋体"/>
        <charset val="134"/>
      </rPr>
      <t>集刊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</si>
  <si>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孙彦林</t>
    </r>
  </si>
  <si>
    <r>
      <rPr>
        <sz val="10"/>
        <color theme="1"/>
        <rFont val="宋体"/>
        <charset val="134"/>
      </rPr>
      <t>新常态下中国经济增长动力的阶段转换研究</t>
    </r>
  </si>
  <si>
    <r>
      <rPr>
        <sz val="10"/>
        <color theme="1"/>
        <rFont val="宋体"/>
        <charset val="134"/>
      </rPr>
      <t>泡沫挤出视角下的民间投资下滑</t>
    </r>
  </si>
  <si>
    <t>1/3</t>
  </si>
  <si>
    <r>
      <rPr>
        <sz val="10"/>
        <color theme="1"/>
        <rFont val="宋体"/>
        <charset val="134"/>
      </rPr>
      <t>财经科学</t>
    </r>
  </si>
  <si>
    <r>
      <rPr>
        <sz val="10"/>
        <color theme="1"/>
        <rFont val="宋体"/>
        <charset val="134"/>
      </rPr>
      <t>中国金融周期成分与随机冲击</t>
    </r>
  </si>
  <si>
    <r>
      <rPr>
        <sz val="10"/>
        <color theme="1"/>
        <rFont val="宋体"/>
        <charset val="134"/>
      </rPr>
      <t>金融论坛</t>
    </r>
  </si>
  <si>
    <t>CSSCI</t>
  </si>
  <si>
    <r>
      <rPr>
        <sz val="10"/>
        <color theme="1"/>
        <rFont val="宋体"/>
        <charset val="134"/>
      </rPr>
      <t>张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龙</t>
    </r>
  </si>
  <si>
    <r>
      <rPr>
        <sz val="10"/>
        <color theme="1"/>
        <rFont val="宋体"/>
        <charset val="134"/>
      </rPr>
      <t>美联储货币政策对中国经济的冲击</t>
    </r>
  </si>
  <si>
    <r>
      <rPr>
        <sz val="10"/>
        <color theme="1"/>
        <rFont val="宋体"/>
        <charset val="134"/>
      </rPr>
      <t>中国工业经济</t>
    </r>
  </si>
  <si>
    <r>
      <rPr>
        <sz val="10"/>
        <color theme="1"/>
        <rFont val="宋体"/>
        <charset val="134"/>
      </rPr>
      <t>美联储货币政策对人民币外汇市场压力的非对称效应</t>
    </r>
  </si>
  <si>
    <r>
      <rPr>
        <sz val="10"/>
        <color theme="1"/>
        <rFont val="宋体"/>
        <charset val="134"/>
      </rPr>
      <t>我国货币政策对产业结构优化的非线性效应</t>
    </r>
  </si>
  <si>
    <r>
      <rPr>
        <sz val="10"/>
        <color theme="1"/>
        <rFont val="宋体"/>
        <charset val="134"/>
      </rPr>
      <t>经济问题探索</t>
    </r>
  </si>
  <si>
    <r>
      <rPr>
        <sz val="10"/>
        <color theme="1"/>
        <rFont val="宋体"/>
        <charset val="134"/>
      </rPr>
      <t>陈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超</t>
    </r>
  </si>
  <si>
    <r>
      <rPr>
        <sz val="10"/>
        <color theme="1"/>
        <rFont val="宋体"/>
        <charset val="134"/>
      </rPr>
      <t>基于产业结构模型的中国未来经济潜在增长率测算</t>
    </r>
  </si>
  <si>
    <r>
      <rPr>
        <sz val="10"/>
        <color theme="1"/>
        <rFont val="宋体"/>
        <charset val="134"/>
      </rPr>
      <t>社会科学战线</t>
    </r>
  </si>
  <si>
    <r>
      <rPr>
        <sz val="10"/>
        <color theme="1"/>
        <rFont val="宋体"/>
        <charset val="134"/>
      </rPr>
      <t>基于产业结构模型的中国经济结构调整路径测算与增长动力分析</t>
    </r>
  </si>
  <si>
    <r>
      <rPr>
        <sz val="10"/>
        <color theme="1"/>
        <rFont val="宋体"/>
        <charset val="134"/>
      </rPr>
      <t>山东大学学报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哲学社会科学版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</si>
  <si>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宋体"/>
        <charset val="134"/>
      </rPr>
      <t>徐</t>
    </r>
    <r>
      <rPr>
        <sz val="10"/>
        <color theme="1"/>
        <rFont val="Times New Roman"/>
        <family val="1"/>
      </rPr>
      <t xml:space="preserve">    </t>
    </r>
    <r>
      <rPr>
        <sz val="10"/>
        <color theme="1"/>
        <rFont val="宋体"/>
        <charset val="134"/>
      </rPr>
      <t>宁</t>
    </r>
  </si>
  <si>
    <r>
      <rPr>
        <sz val="10"/>
        <color theme="1"/>
        <rFont val="宋体"/>
        <charset val="134"/>
      </rPr>
      <t>资产价格错位与货币政策规则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基于修正</t>
    </r>
    <r>
      <rPr>
        <sz val="10"/>
        <color theme="1"/>
        <rFont val="Times New Roman"/>
        <family val="1"/>
      </rPr>
      <t>Q</t>
    </r>
    <r>
      <rPr>
        <sz val="10"/>
        <color theme="1"/>
        <rFont val="宋体"/>
        <charset val="134"/>
      </rPr>
      <t>理论的重新审视</t>
    </r>
  </si>
  <si>
    <r>
      <rPr>
        <sz val="10"/>
        <color theme="1"/>
        <rFont val="宋体"/>
        <charset val="134"/>
      </rPr>
      <t>理解我国名义利率传导机制有效性的时变特征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</t>
    </r>
    <r>
      <rPr>
        <sz val="10"/>
        <color theme="1"/>
        <rFont val="Times New Roman"/>
        <family val="1"/>
      </rPr>
      <t>DSGE</t>
    </r>
    <r>
      <rPr>
        <sz val="10"/>
        <color theme="1"/>
        <rFont val="宋体"/>
        <charset val="134"/>
      </rPr>
      <t>模型的理论分析与</t>
    </r>
    <r>
      <rPr>
        <sz val="10"/>
        <color theme="1"/>
        <rFont val="Times New Roman"/>
        <family val="1"/>
      </rPr>
      <t>TVP-VAR</t>
    </r>
    <r>
      <rPr>
        <sz val="10"/>
        <color theme="1"/>
        <rFont val="宋体"/>
        <charset val="134"/>
      </rPr>
      <t>模型的实证检验</t>
    </r>
  </si>
  <si>
    <r>
      <rPr>
        <sz val="10"/>
        <color theme="1"/>
        <rFont val="宋体"/>
        <charset val="134"/>
      </rPr>
      <t>南方经济</t>
    </r>
  </si>
  <si>
    <r>
      <rPr>
        <sz val="10"/>
        <color theme="1"/>
        <rFont val="宋体"/>
        <charset val="134"/>
      </rPr>
      <t>王一博</t>
    </r>
  </si>
  <si>
    <r>
      <rPr>
        <sz val="10"/>
        <color theme="1"/>
        <rFont val="宋体"/>
        <charset val="134"/>
      </rPr>
      <t>管理者过度自信异质性与企业投资行为偏差</t>
    </r>
  </si>
  <si>
    <r>
      <rPr>
        <sz val="10"/>
        <color theme="1"/>
        <rFont val="宋体"/>
        <charset val="134"/>
      </rPr>
      <t>江苏社会科学</t>
    </r>
  </si>
  <si>
    <r>
      <rPr>
        <sz val="10"/>
        <color theme="1"/>
        <rFont val="宋体"/>
        <charset val="134"/>
      </rPr>
      <t>管理者过度自信、流动性风险与企业债务期限结构研究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基于中国上市公司的微观视角</t>
    </r>
  </si>
  <si>
    <r>
      <rPr>
        <sz val="10"/>
        <color theme="1"/>
        <rFont val="宋体"/>
        <charset val="134"/>
      </rPr>
      <t>武汉大学学报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哲学社会科学版</t>
    </r>
    <r>
      <rPr>
        <sz val="10"/>
        <color theme="1"/>
        <rFont val="Times New Roman"/>
        <family val="1"/>
      </rPr>
      <t>)</t>
    </r>
  </si>
  <si>
    <r>
      <t>D(CSSCI</t>
    </r>
    <r>
      <rPr>
        <sz val="10"/>
        <color theme="1"/>
        <rFont val="宋体"/>
        <family val="3"/>
        <charset val="134"/>
      </rPr>
      <t>扩展</t>
    </r>
    <r>
      <rPr>
        <sz val="10"/>
        <color theme="1"/>
        <rFont val="Times New Roman"/>
        <family val="1"/>
      </rPr>
      <t>)</t>
    </r>
    <phoneticPr fontId="11" type="noConversion"/>
  </si>
  <si>
    <t>价格理论与实践</t>
    <phoneticPr fontId="11" type="noConversion"/>
  </si>
  <si>
    <t>1/3</t>
    <phoneticPr fontId="11" type="noConversion"/>
  </si>
  <si>
    <r>
      <rPr>
        <sz val="10"/>
        <color theme="1"/>
        <rFont val="宋体"/>
        <charset val="134"/>
      </rPr>
      <t>创新创业在效率驱动与创新驱动经济体中的作用分析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charset val="134"/>
      </rPr>
      <t>基于</t>
    </r>
    <r>
      <rPr>
        <sz val="10"/>
        <color theme="1"/>
        <rFont val="Times New Roman"/>
        <family val="1"/>
      </rPr>
      <t>GEM</t>
    </r>
    <r>
      <rPr>
        <sz val="10"/>
        <color theme="1"/>
        <rFont val="宋体"/>
        <charset val="134"/>
      </rPr>
      <t>数据分析</t>
    </r>
    <phoneticPr fontId="11" type="noConversion"/>
  </si>
  <si>
    <t>新常态下中国货币政策非预期变动的动态效应研究——基于符号约束的FAVAR框架</t>
    <phoneticPr fontId="11" type="noConversion"/>
  </si>
  <si>
    <t>商学院2017年博士研究生国家奖学金获得者一览表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</si>
</sst>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&quot;年&quot;m&quot;月&quot;;@"/>
  </numFmts>
  <fonts count="1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Times New Roman"/>
      <family val="1"/>
    </font>
    <font>
      <sz val="10"/>
      <color theme="1"/>
      <name val="黑体"/>
      <charset val="134"/>
    </font>
    <font>
      <b/>
      <sz val="10"/>
      <color theme="1"/>
      <name val="Times New Roman"/>
      <family val="1"/>
    </font>
    <font>
      <sz val="10"/>
      <color theme="1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441960</xdr:colOff>
      <xdr:row>1</xdr:row>
      <xdr:rowOff>151303</xdr:rowOff>
    </xdr:to>
    <xdr:pic>
      <xdr:nvPicPr>
        <xdr:cNvPr id="2" name="图片 1" descr="商学院新字体矢量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9280" cy="50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pub.cnki.net/kns/Navi/ScdbBridge.aspx?DBCode=CJFD&amp;BaseID=XAJD&amp;UnitCode=&amp;NaviLink=%e8%a5%bf%e5%ae%89%e4%ba%a4%e9%80%9a%e5%a4%a7%e5%ad%a6%e5%ad%a6%e6%8a%a5(%e7%a4%be%e4%bc%9a%e7%a7%91%e5%ad%a6%e7%89%88)" TargetMode="External"/><Relationship Id="rId1" Type="http://schemas.openxmlformats.org/officeDocument/2006/relationships/hyperlink" Target="http://kns.cnki.net/kns/detail/detail.aspx?QueryID=12&amp;CurRec=3&amp;recid=&amp;FileName=GJJR201705003&amp;DbName=CJFDLAST2017&amp;DbCode=CJFQ&amp;yx=&amp;pr=&amp;URLID=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A2" sqref="A2:N3"/>
    </sheetView>
  </sheetViews>
  <sheetFormatPr defaultColWidth="9" defaultRowHeight="14.4"/>
  <cols>
    <col min="1" max="1" width="4.21875" customWidth="1"/>
    <col min="2" max="2" width="6.5546875" customWidth="1"/>
    <col min="3" max="3" width="9.88671875" customWidth="1"/>
    <col min="4" max="4" width="38.5546875" customWidth="1"/>
    <col min="5" max="5" width="8.88671875" customWidth="1"/>
    <col min="6" max="6" width="10.5546875" customWidth="1"/>
    <col min="7" max="7" width="15.88671875" customWidth="1"/>
    <col min="8" max="8" width="7.109375" customWidth="1"/>
    <col min="9" max="9" width="5.109375" customWidth="1"/>
    <col min="10" max="10" width="6.44140625" customWidth="1"/>
    <col min="11" max="11" width="5.77734375" customWidth="1"/>
    <col min="12" max="12" width="6.44140625" customWidth="1"/>
    <col min="13" max="13" width="6" customWidth="1"/>
    <col min="14" max="14" width="5.88671875" customWidth="1"/>
  </cols>
  <sheetData>
    <row r="1" spans="1:14" ht="28.2" customHeight="1"/>
    <row r="2" spans="1:14" ht="21.6" customHeight="1">
      <c r="A2" s="18" t="s">
        <v>74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5.8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25.8" customHeigh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7" customHeight="1">
      <c r="A5" s="24" t="s">
        <v>1</v>
      </c>
      <c r="B5" s="24" t="s">
        <v>2</v>
      </c>
      <c r="C5" s="24" t="s">
        <v>3</v>
      </c>
      <c r="D5" s="24" t="s">
        <v>4</v>
      </c>
      <c r="E5" s="28"/>
      <c r="F5" s="28"/>
      <c r="G5" s="24"/>
      <c r="H5" s="24"/>
      <c r="I5" s="24"/>
      <c r="J5" s="24"/>
      <c r="K5" s="35"/>
      <c r="L5" s="35"/>
      <c r="M5" s="35"/>
      <c r="N5" s="35"/>
    </row>
    <row r="6" spans="1:14" ht="40.200000000000003" customHeight="1">
      <c r="A6" s="28"/>
      <c r="B6" s="28"/>
      <c r="C6" s="28"/>
      <c r="D6" s="1" t="s">
        <v>5</v>
      </c>
      <c r="E6" s="1" t="s">
        <v>6</v>
      </c>
      <c r="F6" s="1" t="s">
        <v>7</v>
      </c>
      <c r="G6" s="1" t="s">
        <v>8</v>
      </c>
      <c r="H6" s="3" t="s">
        <v>9</v>
      </c>
      <c r="I6" s="1" t="s">
        <v>10</v>
      </c>
      <c r="J6" s="1" t="s">
        <v>11</v>
      </c>
      <c r="K6" s="3" t="s">
        <v>12</v>
      </c>
      <c r="L6" s="1" t="s">
        <v>13</v>
      </c>
      <c r="M6" s="3" t="s">
        <v>14</v>
      </c>
      <c r="N6" s="1" t="s">
        <v>15</v>
      </c>
    </row>
    <row r="7" spans="1:14" ht="33" customHeight="1">
      <c r="A7" s="1">
        <v>1</v>
      </c>
      <c r="B7" s="1" t="s">
        <v>16</v>
      </c>
      <c r="C7" s="1" t="s">
        <v>17</v>
      </c>
      <c r="D7" s="6" t="s">
        <v>18</v>
      </c>
      <c r="E7" s="2" t="s">
        <v>19</v>
      </c>
      <c r="F7" s="5">
        <v>42795</v>
      </c>
      <c r="G7" s="1" t="s">
        <v>20</v>
      </c>
      <c r="H7" s="1" t="s">
        <v>21</v>
      </c>
      <c r="I7" s="8">
        <v>40</v>
      </c>
      <c r="J7" s="8">
        <v>40</v>
      </c>
      <c r="K7" s="8">
        <f>J7/40*100*70%</f>
        <v>70</v>
      </c>
      <c r="L7" s="8">
        <v>22.5</v>
      </c>
      <c r="M7" s="9">
        <f>L7/26*100*30%</f>
        <v>25.961538461538463</v>
      </c>
      <c r="N7" s="9">
        <f>K7+M7</f>
        <v>95.961538461538467</v>
      </c>
    </row>
    <row r="8" spans="1:14" ht="31.2" customHeight="1">
      <c r="A8" s="24">
        <v>2</v>
      </c>
      <c r="B8" s="24" t="s">
        <v>22</v>
      </c>
      <c r="C8" s="24" t="s">
        <v>17</v>
      </c>
      <c r="D8" s="4" t="s">
        <v>23</v>
      </c>
      <c r="E8" s="2" t="s">
        <v>19</v>
      </c>
      <c r="F8" s="5">
        <v>42948</v>
      </c>
      <c r="G8" s="2" t="s">
        <v>24</v>
      </c>
      <c r="H8" s="1" t="s">
        <v>25</v>
      </c>
      <c r="I8" s="7">
        <v>10</v>
      </c>
      <c r="J8" s="20">
        <v>30</v>
      </c>
      <c r="K8" s="21">
        <f>J8/40*100*70%</f>
        <v>52.5</v>
      </c>
      <c r="L8" s="20">
        <v>22.5</v>
      </c>
      <c r="M8" s="22">
        <v>25.96</v>
      </c>
      <c r="N8" s="22">
        <f>K8+M8</f>
        <v>78.460000000000008</v>
      </c>
    </row>
    <row r="9" spans="1:14" ht="31.2" customHeight="1">
      <c r="A9" s="24"/>
      <c r="B9" s="24"/>
      <c r="C9" s="24"/>
      <c r="D9" s="4" t="s">
        <v>26</v>
      </c>
      <c r="E9" s="2" t="s">
        <v>19</v>
      </c>
      <c r="F9" s="5">
        <v>42979</v>
      </c>
      <c r="G9" s="2" t="s">
        <v>27</v>
      </c>
      <c r="H9" s="1" t="s">
        <v>25</v>
      </c>
      <c r="I9" s="7">
        <v>10</v>
      </c>
      <c r="J9" s="20"/>
      <c r="K9" s="21"/>
      <c r="L9" s="20"/>
      <c r="M9" s="22"/>
      <c r="N9" s="22"/>
    </row>
    <row r="10" spans="1:14" ht="31.2" customHeight="1">
      <c r="A10" s="24"/>
      <c r="B10" s="24"/>
      <c r="C10" s="24"/>
      <c r="D10" s="4" t="s">
        <v>28</v>
      </c>
      <c r="E10" s="2" t="s">
        <v>19</v>
      </c>
      <c r="F10" s="5">
        <v>42979</v>
      </c>
      <c r="G10" s="2" t="s">
        <v>29</v>
      </c>
      <c r="H10" s="1" t="s">
        <v>25</v>
      </c>
      <c r="I10" s="7">
        <v>10</v>
      </c>
      <c r="J10" s="20"/>
      <c r="K10" s="21"/>
      <c r="L10" s="20"/>
      <c r="M10" s="22"/>
      <c r="N10" s="22"/>
    </row>
    <row r="11" spans="1:14" ht="29.4" customHeight="1">
      <c r="A11" s="36">
        <v>3</v>
      </c>
      <c r="B11" s="38" t="s">
        <v>41</v>
      </c>
      <c r="C11" s="38" t="s">
        <v>17</v>
      </c>
      <c r="D11" s="4" t="s">
        <v>42</v>
      </c>
      <c r="E11" s="2" t="s">
        <v>19</v>
      </c>
      <c r="F11" s="5">
        <v>42736</v>
      </c>
      <c r="G11" s="2" t="s">
        <v>29</v>
      </c>
      <c r="H11" s="1" t="s">
        <v>25</v>
      </c>
      <c r="I11" s="7">
        <v>10</v>
      </c>
      <c r="J11" s="29">
        <v>28</v>
      </c>
      <c r="K11" s="41">
        <f>J11/40*100*70%</f>
        <v>49</v>
      </c>
      <c r="L11" s="29">
        <v>25</v>
      </c>
      <c r="M11" s="32">
        <f>L11/26*100*30%</f>
        <v>28.846153846153847</v>
      </c>
      <c r="N11" s="32">
        <f>K11+M11</f>
        <v>77.84615384615384</v>
      </c>
    </row>
    <row r="12" spans="1:14" ht="24.6" customHeight="1">
      <c r="A12" s="37"/>
      <c r="B12" s="39"/>
      <c r="C12" s="39"/>
      <c r="D12" s="4" t="s">
        <v>43</v>
      </c>
      <c r="E12" s="10" t="s">
        <v>44</v>
      </c>
      <c r="F12" s="5">
        <v>42705</v>
      </c>
      <c r="G12" s="2" t="s">
        <v>45</v>
      </c>
      <c r="H12" s="1" t="s">
        <v>25</v>
      </c>
      <c r="I12" s="7">
        <v>10</v>
      </c>
      <c r="J12" s="30"/>
      <c r="K12" s="42"/>
      <c r="L12" s="30"/>
      <c r="M12" s="33"/>
      <c r="N12" s="33"/>
    </row>
    <row r="13" spans="1:14" ht="22.2" customHeight="1">
      <c r="A13" s="37"/>
      <c r="B13" s="39"/>
      <c r="C13" s="39"/>
      <c r="D13" s="4" t="s">
        <v>46</v>
      </c>
      <c r="E13" s="10" t="s">
        <v>44</v>
      </c>
      <c r="F13" s="5">
        <v>42767</v>
      </c>
      <c r="G13" s="2" t="s">
        <v>47</v>
      </c>
      <c r="H13" s="1" t="s">
        <v>48</v>
      </c>
      <c r="I13" s="7">
        <v>4</v>
      </c>
      <c r="J13" s="30"/>
      <c r="K13" s="42"/>
      <c r="L13" s="30"/>
      <c r="M13" s="33"/>
      <c r="N13" s="33"/>
    </row>
    <row r="14" spans="1:14" ht="32.4" customHeight="1">
      <c r="A14" s="31"/>
      <c r="B14" s="40"/>
      <c r="C14" s="40"/>
      <c r="D14" s="17" t="s">
        <v>73</v>
      </c>
      <c r="E14" s="10" t="s">
        <v>71</v>
      </c>
      <c r="F14" s="5">
        <v>42887</v>
      </c>
      <c r="G14" s="16" t="s">
        <v>70</v>
      </c>
      <c r="H14" s="14" t="s">
        <v>69</v>
      </c>
      <c r="I14" s="15">
        <v>4</v>
      </c>
      <c r="J14" s="31"/>
      <c r="K14" s="40"/>
      <c r="L14" s="31"/>
      <c r="M14" s="31"/>
      <c r="N14" s="31"/>
    </row>
    <row r="15" spans="1:14" ht="28.2" customHeight="1">
      <c r="A15" s="25">
        <v>4</v>
      </c>
      <c r="B15" s="24" t="s">
        <v>30</v>
      </c>
      <c r="C15" s="24" t="s">
        <v>31</v>
      </c>
      <c r="D15" s="4" t="s">
        <v>32</v>
      </c>
      <c r="E15" s="2" t="s">
        <v>19</v>
      </c>
      <c r="F15" s="5">
        <v>42887</v>
      </c>
      <c r="G15" s="2" t="s">
        <v>33</v>
      </c>
      <c r="H15" s="1" t="s">
        <v>25</v>
      </c>
      <c r="I15" s="7">
        <v>10</v>
      </c>
      <c r="J15" s="20">
        <v>28</v>
      </c>
      <c r="K15" s="21">
        <f>J15/40*100*70%</f>
        <v>49</v>
      </c>
      <c r="L15" s="20">
        <v>22.5</v>
      </c>
      <c r="M15" s="22">
        <v>25.96</v>
      </c>
      <c r="N15" s="22">
        <f>K15+M15</f>
        <v>74.960000000000008</v>
      </c>
    </row>
    <row r="16" spans="1:14" ht="30" customHeight="1">
      <c r="A16" s="25"/>
      <c r="B16" s="25"/>
      <c r="C16" s="25"/>
      <c r="D16" s="4" t="s">
        <v>34</v>
      </c>
      <c r="E16" s="2" t="s">
        <v>19</v>
      </c>
      <c r="F16" s="5">
        <v>42917</v>
      </c>
      <c r="G16" s="2" t="s">
        <v>35</v>
      </c>
      <c r="H16" s="1" t="s">
        <v>25</v>
      </c>
      <c r="I16" s="7">
        <v>10</v>
      </c>
      <c r="J16" s="20"/>
      <c r="K16" s="21"/>
      <c r="L16" s="20"/>
      <c r="M16" s="22"/>
      <c r="N16" s="22"/>
    </row>
    <row r="17" spans="1:14" ht="32.4" customHeight="1">
      <c r="A17" s="25"/>
      <c r="B17" s="25"/>
      <c r="C17" s="25"/>
      <c r="D17" s="4" t="s">
        <v>72</v>
      </c>
      <c r="E17" s="2" t="s">
        <v>19</v>
      </c>
      <c r="F17" s="5">
        <v>42767</v>
      </c>
      <c r="G17" s="2" t="s">
        <v>36</v>
      </c>
      <c r="H17" s="1" t="s">
        <v>37</v>
      </c>
      <c r="I17" s="7">
        <v>4</v>
      </c>
      <c r="J17" s="20"/>
      <c r="K17" s="21"/>
      <c r="L17" s="20"/>
      <c r="M17" s="22"/>
      <c r="N17" s="22"/>
    </row>
    <row r="18" spans="1:14" ht="30.6" customHeight="1">
      <c r="A18" s="25"/>
      <c r="B18" s="25"/>
      <c r="C18" s="25"/>
      <c r="D18" s="4" t="s">
        <v>38</v>
      </c>
      <c r="E18" s="2" t="s">
        <v>19</v>
      </c>
      <c r="F18" s="5">
        <v>42705</v>
      </c>
      <c r="G18" s="2" t="s">
        <v>39</v>
      </c>
      <c r="H18" s="2" t="s">
        <v>40</v>
      </c>
      <c r="I18" s="7">
        <v>4</v>
      </c>
      <c r="J18" s="20"/>
      <c r="K18" s="21"/>
      <c r="L18" s="20"/>
      <c r="M18" s="22"/>
      <c r="N18" s="22"/>
    </row>
    <row r="19" spans="1:14" ht="28.8" customHeight="1">
      <c r="A19" s="25">
        <v>5</v>
      </c>
      <c r="B19" s="24" t="s">
        <v>49</v>
      </c>
      <c r="C19" s="24" t="s">
        <v>17</v>
      </c>
      <c r="D19" s="4" t="s">
        <v>50</v>
      </c>
      <c r="E19" s="2" t="s">
        <v>19</v>
      </c>
      <c r="F19" s="5">
        <v>42736</v>
      </c>
      <c r="G19" s="2" t="s">
        <v>51</v>
      </c>
      <c r="H19" s="1" t="s">
        <v>25</v>
      </c>
      <c r="I19" s="7">
        <v>10</v>
      </c>
      <c r="J19" s="20">
        <v>24</v>
      </c>
      <c r="K19" s="20">
        <f>J19/40*100*70%</f>
        <v>42</v>
      </c>
      <c r="L19" s="20">
        <v>23</v>
      </c>
      <c r="M19" s="22">
        <f>L19/26*100*30%</f>
        <v>26.538461538461537</v>
      </c>
      <c r="N19" s="22">
        <f>K19+M19</f>
        <v>68.538461538461533</v>
      </c>
    </row>
    <row r="20" spans="1:14" ht="28.2" customHeight="1">
      <c r="A20" s="25"/>
      <c r="B20" s="24"/>
      <c r="C20" s="24"/>
      <c r="D20" s="4" t="s">
        <v>52</v>
      </c>
      <c r="E20" s="2" t="s">
        <v>19</v>
      </c>
      <c r="F20" s="5">
        <v>42826</v>
      </c>
      <c r="G20" s="2" t="s">
        <v>45</v>
      </c>
      <c r="H20" s="1" t="s">
        <v>25</v>
      </c>
      <c r="I20" s="7">
        <v>10</v>
      </c>
      <c r="J20" s="20"/>
      <c r="K20" s="20"/>
      <c r="L20" s="20"/>
      <c r="M20" s="22"/>
      <c r="N20" s="22"/>
    </row>
    <row r="21" spans="1:14" ht="27" customHeight="1">
      <c r="A21" s="25"/>
      <c r="B21" s="24"/>
      <c r="C21" s="24"/>
      <c r="D21" s="4" t="s">
        <v>53</v>
      </c>
      <c r="E21" s="2" t="s">
        <v>19</v>
      </c>
      <c r="F21" s="5">
        <v>42979</v>
      </c>
      <c r="G21" s="2" t="s">
        <v>54</v>
      </c>
      <c r="H21" s="1" t="s">
        <v>37</v>
      </c>
      <c r="I21" s="7">
        <v>4</v>
      </c>
      <c r="J21" s="20"/>
      <c r="K21" s="20"/>
      <c r="L21" s="20"/>
      <c r="M21" s="22"/>
      <c r="N21" s="22"/>
    </row>
    <row r="22" spans="1:14" ht="30" customHeight="1">
      <c r="A22" s="25">
        <v>6</v>
      </c>
      <c r="B22" s="24" t="s">
        <v>55</v>
      </c>
      <c r="C22" s="24" t="s">
        <v>17</v>
      </c>
      <c r="D22" s="4" t="s">
        <v>56</v>
      </c>
      <c r="E22" s="2" t="s">
        <v>19</v>
      </c>
      <c r="F22" s="5">
        <v>42644</v>
      </c>
      <c r="G22" s="2" t="s">
        <v>57</v>
      </c>
      <c r="H22" s="1" t="s">
        <v>25</v>
      </c>
      <c r="I22" s="1">
        <v>10</v>
      </c>
      <c r="J22" s="21">
        <v>20</v>
      </c>
      <c r="K22" s="21">
        <f>J22/40*100*70%</f>
        <v>35</v>
      </c>
      <c r="L22" s="21">
        <v>26</v>
      </c>
      <c r="M22" s="23">
        <v>30</v>
      </c>
      <c r="N22" s="23">
        <f>65</f>
        <v>65</v>
      </c>
    </row>
    <row r="23" spans="1:14" ht="29.4" customHeight="1">
      <c r="A23" s="25"/>
      <c r="B23" s="25"/>
      <c r="C23" s="25"/>
      <c r="D23" s="4" t="s">
        <v>58</v>
      </c>
      <c r="E23" s="2" t="s">
        <v>19</v>
      </c>
      <c r="F23" s="5">
        <v>42917</v>
      </c>
      <c r="G23" s="2" t="s">
        <v>59</v>
      </c>
      <c r="H23" s="1" t="s">
        <v>25</v>
      </c>
      <c r="I23" s="8">
        <v>10</v>
      </c>
      <c r="J23" s="21"/>
      <c r="K23" s="21"/>
      <c r="L23" s="21"/>
      <c r="M23" s="23"/>
      <c r="N23" s="23"/>
    </row>
    <row r="24" spans="1:14" ht="28.8" customHeight="1">
      <c r="A24" s="25">
        <v>7</v>
      </c>
      <c r="B24" s="24" t="s">
        <v>60</v>
      </c>
      <c r="C24" s="24" t="s">
        <v>17</v>
      </c>
      <c r="D24" s="4" t="s">
        <v>61</v>
      </c>
      <c r="E24" s="2" t="s">
        <v>19</v>
      </c>
      <c r="F24" s="11">
        <v>42867</v>
      </c>
      <c r="G24" s="2" t="s">
        <v>27</v>
      </c>
      <c r="H24" s="1" t="s">
        <v>25</v>
      </c>
      <c r="I24" s="8">
        <v>10</v>
      </c>
      <c r="J24" s="21">
        <v>20</v>
      </c>
      <c r="K24" s="21">
        <f>J24/40*100*70%</f>
        <v>35</v>
      </c>
      <c r="L24" s="21">
        <v>24</v>
      </c>
      <c r="M24" s="23">
        <f>L24/26*100*30%</f>
        <v>27.69230769230769</v>
      </c>
      <c r="N24" s="23">
        <f>K24+M24</f>
        <v>62.692307692307693</v>
      </c>
    </row>
    <row r="25" spans="1:14" ht="40.799999999999997" customHeight="1">
      <c r="A25" s="25"/>
      <c r="B25" s="24"/>
      <c r="C25" s="25"/>
      <c r="D25" s="4" t="s">
        <v>62</v>
      </c>
      <c r="E25" s="12" t="s">
        <v>44</v>
      </c>
      <c r="F25" s="11">
        <v>42941</v>
      </c>
      <c r="G25" s="2" t="s">
        <v>63</v>
      </c>
      <c r="H25" s="1" t="s">
        <v>25</v>
      </c>
      <c r="I25" s="8">
        <v>10</v>
      </c>
      <c r="J25" s="21"/>
      <c r="K25" s="21"/>
      <c r="L25" s="21"/>
      <c r="M25" s="23"/>
      <c r="N25" s="23"/>
    </row>
    <row r="26" spans="1:14" ht="27.6" customHeight="1">
      <c r="A26" s="24">
        <v>8</v>
      </c>
      <c r="B26" s="24" t="s">
        <v>64</v>
      </c>
      <c r="C26" s="24" t="s">
        <v>31</v>
      </c>
      <c r="D26" s="4" t="s">
        <v>65</v>
      </c>
      <c r="E26" s="2" t="s">
        <v>19</v>
      </c>
      <c r="F26" s="5">
        <v>42795</v>
      </c>
      <c r="G26" s="2" t="s">
        <v>66</v>
      </c>
      <c r="H26" s="1" t="s">
        <v>25</v>
      </c>
      <c r="I26" s="7">
        <v>10</v>
      </c>
      <c r="J26" s="21">
        <v>20</v>
      </c>
      <c r="K26" s="21">
        <f>J26/40*100*70%</f>
        <v>35</v>
      </c>
      <c r="L26" s="21">
        <v>23.5</v>
      </c>
      <c r="M26" s="23">
        <f>L26/26*100*30%</f>
        <v>27.115384615384617</v>
      </c>
      <c r="N26" s="23">
        <f>K26+M26</f>
        <v>62.115384615384613</v>
      </c>
    </row>
    <row r="27" spans="1:14" ht="30" customHeight="1">
      <c r="A27" s="24"/>
      <c r="B27" s="24"/>
      <c r="C27" s="24"/>
      <c r="D27" s="4" t="s">
        <v>67</v>
      </c>
      <c r="E27" s="2" t="s">
        <v>19</v>
      </c>
      <c r="F27" s="5">
        <v>42917</v>
      </c>
      <c r="G27" s="2" t="s">
        <v>68</v>
      </c>
      <c r="H27" s="1" t="s">
        <v>25</v>
      </c>
      <c r="I27" s="7">
        <v>10</v>
      </c>
      <c r="J27" s="21"/>
      <c r="K27" s="21"/>
      <c r="L27" s="21"/>
      <c r="M27" s="23"/>
      <c r="N27" s="23"/>
    </row>
    <row r="28" spans="1:14">
      <c r="H28" s="13"/>
      <c r="I28" s="13"/>
      <c r="J28" s="13"/>
      <c r="K28" s="13"/>
      <c r="L28" s="13"/>
      <c r="M28" s="13"/>
      <c r="N28" s="13"/>
    </row>
    <row r="29" spans="1:14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2" spans="1:14" ht="15.6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</sheetData>
  <mergeCells count="65">
    <mergeCell ref="L8:L10"/>
    <mergeCell ref="A11:A14"/>
    <mergeCell ref="B11:B14"/>
    <mergeCell ref="C11:C14"/>
    <mergeCell ref="J11:J14"/>
    <mergeCell ref="K11:K14"/>
    <mergeCell ref="C26:C27"/>
    <mergeCell ref="A29:N29"/>
    <mergeCell ref="A32:G32"/>
    <mergeCell ref="H32:N32"/>
    <mergeCell ref="A5:A6"/>
    <mergeCell ref="A8:A10"/>
    <mergeCell ref="A15:A18"/>
    <mergeCell ref="A19:A21"/>
    <mergeCell ref="A22:A23"/>
    <mergeCell ref="A24:A25"/>
    <mergeCell ref="A26:A27"/>
    <mergeCell ref="B5:B6"/>
    <mergeCell ref="B8:B10"/>
    <mergeCell ref="B15:B18"/>
    <mergeCell ref="B19:B21"/>
    <mergeCell ref="B22:B23"/>
    <mergeCell ref="B26:B27"/>
    <mergeCell ref="K8:K10"/>
    <mergeCell ref="K15:K18"/>
    <mergeCell ref="K19:K21"/>
    <mergeCell ref="K22:K23"/>
    <mergeCell ref="K24:K25"/>
    <mergeCell ref="K26:K27"/>
    <mergeCell ref="J8:J10"/>
    <mergeCell ref="J15:J18"/>
    <mergeCell ref="J19:J21"/>
    <mergeCell ref="J22:J23"/>
    <mergeCell ref="J24:J25"/>
    <mergeCell ref="J26:J27"/>
    <mergeCell ref="C15:C18"/>
    <mergeCell ref="C19:C21"/>
    <mergeCell ref="C22:C23"/>
    <mergeCell ref="L26:L27"/>
    <mergeCell ref="N15:N18"/>
    <mergeCell ref="N19:N21"/>
    <mergeCell ref="N22:N23"/>
    <mergeCell ref="N24:N25"/>
    <mergeCell ref="N26:N27"/>
    <mergeCell ref="M15:M18"/>
    <mergeCell ref="M19:M21"/>
    <mergeCell ref="M22:M23"/>
    <mergeCell ref="M24:M25"/>
    <mergeCell ref="M26:M27"/>
    <mergeCell ref="A2:N3"/>
    <mergeCell ref="L15:L18"/>
    <mergeCell ref="L19:L21"/>
    <mergeCell ref="L22:L23"/>
    <mergeCell ref="L24:L25"/>
    <mergeCell ref="B24:B25"/>
    <mergeCell ref="C24:C25"/>
    <mergeCell ref="C5:C6"/>
    <mergeCell ref="L11:L14"/>
    <mergeCell ref="M11:M14"/>
    <mergeCell ref="N11:N14"/>
    <mergeCell ref="A4:N4"/>
    <mergeCell ref="D5:N5"/>
    <mergeCell ref="C8:C10"/>
    <mergeCell ref="M8:M10"/>
    <mergeCell ref="N8:N10"/>
  </mergeCells>
  <phoneticPr fontId="11" type="noConversion"/>
  <hyperlinks>
    <hyperlink ref="D24" r:id="rId1"/>
    <hyperlink ref="G24" r:id="rId2"/>
  </hyperlinks>
  <pageMargins left="0.3" right="0.15972222222222199" top="0.75" bottom="0.75" header="0.3" footer="0.3"/>
  <pageSetup paperSize="9" orientation="landscape" horizontalDpi="200" verticalDpi="300" r:id="rId3"/>
  <headerFooter>
    <oddFooter>&amp;C第 &amp;P 页，共 &amp;N 页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I22" sqref="I22"/>
    </sheetView>
  </sheetViews>
  <sheetFormatPr defaultRowHeight="14.4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博士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2006-09-13T11:21:00Z</dcterms:created>
  <dcterms:modified xsi:type="dcterms:W3CDTF">2017-10-17T06:32:50Z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  <property fmtid="{D5CDD505-2E9C-101B-9397-08002B2CF9AE}" pid="3" name="KSOReadingLayout">
    <vt:bool>true</vt:bool>
  </property>
</Properties>
</file>